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45" windowWidth="20055" windowHeight="7680"/>
  </bookViews>
  <sheets>
    <sheet name="punminSEMS2008A.php" sheetId="1" r:id="rId1"/>
  </sheets>
  <definedNames>
    <definedName name="_xlnm.Print_Area" localSheetId="0">punminSEMS2008A.php!$A$1:$H$99</definedName>
  </definedNames>
  <calcPr calcId="124519"/>
</workbook>
</file>

<file path=xl/calcChain.xml><?xml version="1.0" encoding="utf-8"?>
<calcChain xmlns="http://schemas.openxmlformats.org/spreadsheetml/2006/main">
  <c r="E40" i="1"/>
  <c r="F40"/>
  <c r="G40" s="1"/>
  <c r="D40"/>
  <c r="F98" l="1"/>
  <c r="E98"/>
  <c r="D98"/>
  <c r="H28"/>
  <c r="F28"/>
  <c r="E28"/>
  <c r="D28"/>
  <c r="H22"/>
  <c r="F22"/>
  <c r="E22"/>
  <c r="D22"/>
  <c r="H16"/>
  <c r="F16"/>
  <c r="E16"/>
  <c r="D16"/>
  <c r="H9"/>
  <c r="F9"/>
  <c r="E9"/>
  <c r="D9"/>
  <c r="D99" l="1"/>
  <c r="G22"/>
  <c r="G98"/>
  <c r="E41"/>
  <c r="E99" s="1"/>
  <c r="G9"/>
  <c r="G16"/>
  <c r="D41"/>
  <c r="F41"/>
  <c r="F99" s="1"/>
  <c r="G99" s="1"/>
  <c r="G28"/>
  <c r="G41" l="1"/>
</calcChain>
</file>

<file path=xl/sharedStrings.xml><?xml version="1.0" encoding="utf-8"?>
<sst xmlns="http://schemas.openxmlformats.org/spreadsheetml/2006/main" count="212" uniqueCount="136">
  <si>
    <t>Carrera</t>
  </si>
  <si>
    <t>Aspirantes</t>
  </si>
  <si>
    <t>No Admitidos</t>
  </si>
  <si>
    <t>Admitidos</t>
  </si>
  <si>
    <t>% Admisión</t>
  </si>
  <si>
    <t>Puntaje Minimo</t>
  </si>
  <si>
    <t>BELENES</t>
  </si>
  <si>
    <t>ESC PREPA No.  7</t>
  </si>
  <si>
    <t>BACHILLERATO GENERAL</t>
  </si>
  <si>
    <t>ESC PREPA No.  8</t>
  </si>
  <si>
    <t>ESC PREPA No. 10</t>
  </si>
  <si>
    <t>ESC PREPA No. 15</t>
  </si>
  <si>
    <t>CENTRO MEDICO</t>
  </si>
  <si>
    <t>ESC PREPA JALISCO</t>
  </si>
  <si>
    <t>ESC PREPA No.  2</t>
  </si>
  <si>
    <t>ESC PREPA No.  3</t>
  </si>
  <si>
    <t>ESC PREPA No. 11</t>
  </si>
  <si>
    <t>ESC PREPA No. 14</t>
  </si>
  <si>
    <t>SUR</t>
  </si>
  <si>
    <t>ESC PREPA No.  5</t>
  </si>
  <si>
    <t>ESC PREPA No.  6</t>
  </si>
  <si>
    <t>ESC PREPA No.  9</t>
  </si>
  <si>
    <t>ESC PREPA No. 13</t>
  </si>
  <si>
    <t>TECNOLÓGICO</t>
  </si>
  <si>
    <t>ESC PREPA No.  4</t>
  </si>
  <si>
    <t>ESC PREPA No. 12</t>
  </si>
  <si>
    <t>MOD TLAQUEPAQUE (PREPA 12)</t>
  </si>
  <si>
    <t>ESC VOCACIONAL</t>
  </si>
  <si>
    <t>POLITECNICO</t>
  </si>
  <si>
    <t>BACH. TEC. EN ADMINISTRACION</t>
  </si>
  <si>
    <t>BACH. TEC. EN PROTESIS DENTAL</t>
  </si>
  <si>
    <t>BACH. TEC. EN CITOLOGIA E HISTOLOGIA</t>
  </si>
  <si>
    <t>BACH. TEC QUIMICO EN CONTROL CALIDAD Y MEDIO AMBIENTE</t>
  </si>
  <si>
    <t>BACH. TEC. EN DISEÑO Y CONSTRUCCION</t>
  </si>
  <si>
    <t>BACH. TEC. EN TURISMO</t>
  </si>
  <si>
    <t>ESC PREPA DE TONALA</t>
  </si>
  <si>
    <t>ESC PREPA TONALA NORTE</t>
  </si>
  <si>
    <t>Región</t>
  </si>
  <si>
    <t>Escuela/Sede</t>
  </si>
  <si>
    <t>AHUALULCO</t>
  </si>
  <si>
    <t>ESC PREP REG DE AHUALULCO</t>
  </si>
  <si>
    <t xml:space="preserve">MOD ETZATLAN </t>
  </si>
  <si>
    <t xml:space="preserve">MOD SAN MARCOS </t>
  </si>
  <si>
    <t>AMECA</t>
  </si>
  <si>
    <t>ESC PREP REG DE AMECA</t>
  </si>
  <si>
    <t>ARANDAS</t>
  </si>
  <si>
    <t>ESC PREP REG DE ARANDAS</t>
  </si>
  <si>
    <t xml:space="preserve">MOD SAN IGNACIO CERRO GORDO </t>
  </si>
  <si>
    <t>ATOTONILCO</t>
  </si>
  <si>
    <t>ESC PREP REG DE ATOTONILCO</t>
  </si>
  <si>
    <t xml:space="preserve">MOD AYOTLAN </t>
  </si>
  <si>
    <t>AUTLAN</t>
  </si>
  <si>
    <t>ESC PREP REG DE AUTLAN DE NAVARRO</t>
  </si>
  <si>
    <t>CASIMIRO CASTILLO</t>
  </si>
  <si>
    <t>ESC PREP REG DE CASIMIRO CASTILLO</t>
  </si>
  <si>
    <t xml:space="preserve">MOD LA HUERTA </t>
  </si>
  <si>
    <t xml:space="preserve">MOD VILLA PURIFICACION </t>
  </si>
  <si>
    <t>CD. GUZMAN</t>
  </si>
  <si>
    <t>ESC PREP REG DE CD. GUZMAN</t>
  </si>
  <si>
    <t xml:space="preserve">MOD TECALITLAN </t>
  </si>
  <si>
    <t xml:space="preserve">MOD ZAPOTITLAN DE VADILLO </t>
  </si>
  <si>
    <t>CHAPALA</t>
  </si>
  <si>
    <t>ESC PREP REG DE CHAPALA</t>
  </si>
  <si>
    <t>CIHUATLAN</t>
  </si>
  <si>
    <t>ESC PREP REG DE CIHUATLAN</t>
  </si>
  <si>
    <t xml:space="preserve">MOD MIGUEL HIDALGO </t>
  </si>
  <si>
    <t>COLOTLAN</t>
  </si>
  <si>
    <t>ESC PREP REG DE COLOTLAN</t>
  </si>
  <si>
    <t>EL SALTO</t>
  </si>
  <si>
    <t>ESC PREP REG DE EL SALTO</t>
  </si>
  <si>
    <t>JOCOTEPEC</t>
  </si>
  <si>
    <t>ESC PREP REG DE JOCOTEPEC</t>
  </si>
  <si>
    <t>LA BARCA</t>
  </si>
  <si>
    <t>ESC PREP REG DE LA BARCA</t>
  </si>
  <si>
    <t>LAGOS DE MORENO</t>
  </si>
  <si>
    <t>ESC PREP REG DE LAGOS DE MORENO</t>
  </si>
  <si>
    <t xml:space="preserve">MOD VILLA HIDALGO </t>
  </si>
  <si>
    <t>OCOTLAN</t>
  </si>
  <si>
    <t>ESC PREP REG DE OCOTLAN EREMSO</t>
  </si>
  <si>
    <t>TEC. PROF. EN ENFERMERIA</t>
  </si>
  <si>
    <t xml:space="preserve">EXT. MEZCALA </t>
  </si>
  <si>
    <t xml:space="preserve">MOD ATEQUIZA </t>
  </si>
  <si>
    <t>SAN JUAN DE LOS LAGOS</t>
  </si>
  <si>
    <t>ESC PREP REG DE SAN JUAN DE LOS LAGOS</t>
  </si>
  <si>
    <t>MOD SAN MIGUEL EL ALTO</t>
  </si>
  <si>
    <t>SAN MARTIN HIDALGO</t>
  </si>
  <si>
    <t>ESC PREP REG DE SAN MARTIN HIDALGO</t>
  </si>
  <si>
    <t xml:space="preserve">EXT. BUENAVISTA </t>
  </si>
  <si>
    <t xml:space="preserve">MOD COCULA </t>
  </si>
  <si>
    <t xml:space="preserve">MOD VILLA CORONA </t>
  </si>
  <si>
    <t>SAYULA</t>
  </si>
  <si>
    <t>ESC PREP REG DE SAYULA</t>
  </si>
  <si>
    <t xml:space="preserve">MOD SAN GABRIEL </t>
  </si>
  <si>
    <t xml:space="preserve">MOD TAPALPA </t>
  </si>
  <si>
    <t>TALA</t>
  </si>
  <si>
    <t>ESC PREP REG DE TALA</t>
  </si>
  <si>
    <t>TECOLOTLAN</t>
  </si>
  <si>
    <t>ESC PREP REG DE TECOLOTLAN</t>
  </si>
  <si>
    <t xml:space="preserve">MOD JUCHITLAN </t>
  </si>
  <si>
    <t xml:space="preserve">MOD UNION DE TULA </t>
  </si>
  <si>
    <t>TEPATITLAN</t>
  </si>
  <si>
    <t>ESC PREP REG DE TEPATITLAN</t>
  </si>
  <si>
    <t xml:space="preserve">MOD ACATIC </t>
  </si>
  <si>
    <t xml:space="preserve">MOD SAN JULIAN </t>
  </si>
  <si>
    <t>TEQUILA</t>
  </si>
  <si>
    <t>ESC PREP REG DE TEQUILA</t>
  </si>
  <si>
    <t xml:space="preserve">MOD AMATITAN </t>
  </si>
  <si>
    <t>TLAJOMULCO DE ZUÑIGA</t>
  </si>
  <si>
    <t>ESC PREP REG DE TLAJOMULCO DE ZUÑIGA</t>
  </si>
  <si>
    <t xml:space="preserve">EXT. SAN AGUSTIN </t>
  </si>
  <si>
    <t>ZACOALCO DE TORRES</t>
  </si>
  <si>
    <t>ESC PREP REG DE ZACOALCO DE TORRES</t>
  </si>
  <si>
    <t xml:space="preserve">EXT. TEOCUITATLAN DE CORONA </t>
  </si>
  <si>
    <t xml:space="preserve">MOD VILLA ATOYAC </t>
  </si>
  <si>
    <t>ZAPOTILTIC</t>
  </si>
  <si>
    <t>ESC PREP REG DE ZAPOTILTIC</t>
  </si>
  <si>
    <t>ZAPOTLANEJO</t>
  </si>
  <si>
    <t>ESC PREP REG DE ZAPOTLANEJO</t>
  </si>
  <si>
    <t>PUNTAJES MINIMOS SEMS 2008-A</t>
  </si>
  <si>
    <t>PREPARATORIAS DE LA ZONA METROPOLITANA</t>
  </si>
  <si>
    <t>SUB -TOTAL MODULO BELENES</t>
  </si>
  <si>
    <t>SUB -TOTAL MODULO CENTRO MEDICO</t>
  </si>
  <si>
    <t>SUB -TOTAL MODULO SUR</t>
  </si>
  <si>
    <t>SUB -TOTAL MODULO TECNOLOGICO</t>
  </si>
  <si>
    <t>SUB -TOTAL</t>
  </si>
  <si>
    <t>SUB-TOTAL ZMG</t>
  </si>
  <si>
    <t>SUB-TOTAL REGIONAL</t>
  </si>
  <si>
    <t>TOTA SEMS</t>
  </si>
  <si>
    <t>MODULO</t>
  </si>
  <si>
    <t>ESCUELA</t>
  </si>
  <si>
    <t>CARRERA</t>
  </si>
  <si>
    <t>ASPIRANTES</t>
  </si>
  <si>
    <t>NO ADMITIDOS</t>
  </si>
  <si>
    <t>ADMITIDOS</t>
  </si>
  <si>
    <t>% ADMISION</t>
  </si>
  <si>
    <t>PUNTAJE MINIMO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</si>
</sst>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8" formatCode="_-* #,##0_-;\-* #,##0_-;_-* &quot;-&quot;??_-;_-@_-"/>
    <numFmt numFmtId="169" formatCode="_-* #,##0.0000_-;\-* #,##0.0000_-;_-* &quot;-&quot;??_-;_-@_-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20"/>
      <color theme="3" tint="-0.499984740745262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3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4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/>
      <right/>
      <top/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indexed="64"/>
      </right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indexed="64"/>
      </top>
      <bottom/>
      <diagonal/>
    </border>
    <border>
      <left style="thin">
        <color rgb="FF808080"/>
      </left>
      <right style="thin">
        <color indexed="64"/>
      </right>
      <top/>
      <bottom/>
      <diagonal/>
    </border>
    <border>
      <left style="thin">
        <color rgb="FF808080"/>
      </left>
      <right style="thin">
        <color indexed="64"/>
      </right>
      <top/>
      <bottom style="thin">
        <color rgb="FF80808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 style="thin">
        <color indexed="64"/>
      </top>
      <bottom/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9">
    <xf numFmtId="0" fontId="0" fillId="0" borderId="0" xfId="0"/>
    <xf numFmtId="0" fontId="18" fillId="0" borderId="0" xfId="0" applyFont="1" applyAlignment="1">
      <alignment vertical="center"/>
    </xf>
    <xf numFmtId="168" fontId="18" fillId="0" borderId="0" xfId="0" applyNumberFormat="1" applyFont="1" applyAlignment="1">
      <alignment vertical="center"/>
    </xf>
    <xf numFmtId="168" fontId="19" fillId="0" borderId="0" xfId="0" applyNumberFormat="1" applyFont="1" applyAlignment="1">
      <alignment vertical="center"/>
    </xf>
    <xf numFmtId="10" fontId="19" fillId="0" borderId="0" xfId="0" applyNumberFormat="1" applyFont="1" applyAlignment="1">
      <alignment vertical="center"/>
    </xf>
    <xf numFmtId="169" fontId="19" fillId="0" borderId="0" xfId="0" applyNumberFormat="1" applyFont="1" applyAlignment="1">
      <alignment vertical="center"/>
    </xf>
    <xf numFmtId="0" fontId="19" fillId="0" borderId="13" xfId="0" applyFont="1" applyBorder="1" applyAlignment="1">
      <alignment vertical="center" wrapText="1"/>
    </xf>
    <xf numFmtId="168" fontId="19" fillId="0" borderId="13" xfId="0" applyNumberFormat="1" applyFont="1" applyBorder="1" applyAlignment="1">
      <alignment vertical="center" wrapText="1"/>
    </xf>
    <xf numFmtId="10" fontId="19" fillId="0" borderId="13" xfId="0" applyNumberFormat="1" applyFont="1" applyBorder="1" applyAlignment="1">
      <alignment vertical="center" wrapText="1"/>
    </xf>
    <xf numFmtId="169" fontId="19" fillId="0" borderId="13" xfId="0" applyNumberFormat="1" applyFont="1" applyBorder="1" applyAlignment="1">
      <alignment vertical="center" wrapText="1"/>
    </xf>
    <xf numFmtId="0" fontId="21" fillId="0" borderId="0" xfId="0" applyFont="1" applyAlignment="1">
      <alignment vertical="center"/>
    </xf>
    <xf numFmtId="169" fontId="21" fillId="0" borderId="0" xfId="0" applyNumberFormat="1" applyFont="1" applyAlignment="1">
      <alignment vertical="center"/>
    </xf>
    <xf numFmtId="0" fontId="20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16" xfId="0" applyFont="1" applyBorder="1" applyAlignment="1">
      <alignment horizontal="right" vertical="center" wrapText="1"/>
    </xf>
    <xf numFmtId="0" fontId="22" fillId="0" borderId="0" xfId="0" applyFont="1" applyFill="1" applyBorder="1" applyAlignment="1">
      <alignment horizontal="center" vertical="center"/>
    </xf>
    <xf numFmtId="0" fontId="23" fillId="33" borderId="17" xfId="0" applyFont="1" applyFill="1" applyBorder="1" applyAlignment="1">
      <alignment horizontal="center" vertical="center"/>
    </xf>
    <xf numFmtId="0" fontId="24" fillId="35" borderId="18" xfId="0" applyFont="1" applyFill="1" applyBorder="1" applyAlignment="1">
      <alignment horizontal="left" vertical="center" wrapText="1"/>
    </xf>
    <xf numFmtId="1" fontId="25" fillId="0" borderId="17" xfId="0" applyNumberFormat="1" applyFont="1" applyFill="1" applyBorder="1"/>
    <xf numFmtId="168" fontId="25" fillId="0" borderId="17" xfId="0" applyNumberFormat="1" applyFont="1" applyFill="1" applyBorder="1"/>
    <xf numFmtId="10" fontId="19" fillId="0" borderId="19" xfId="2" applyNumberFormat="1" applyFont="1" applyBorder="1" applyAlignment="1">
      <alignment horizontal="center" vertical="center" wrapText="1"/>
    </xf>
    <xf numFmtId="169" fontId="25" fillId="0" borderId="13" xfId="1" applyNumberFormat="1" applyFont="1" applyBorder="1" applyAlignment="1">
      <alignment vertical="center" wrapText="1"/>
    </xf>
    <xf numFmtId="0" fontId="24" fillId="35" borderId="20" xfId="0" applyFont="1" applyFill="1" applyBorder="1" applyAlignment="1">
      <alignment horizontal="left" vertical="center" wrapText="1"/>
    </xf>
    <xf numFmtId="10" fontId="19" fillId="0" borderId="15" xfId="2" applyNumberFormat="1" applyFont="1" applyBorder="1" applyAlignment="1">
      <alignment horizontal="center" vertical="center" wrapText="1"/>
    </xf>
    <xf numFmtId="0" fontId="24" fillId="35" borderId="21" xfId="0" applyFont="1" applyFill="1" applyBorder="1" applyAlignment="1">
      <alignment horizontal="left" vertical="center" wrapText="1"/>
    </xf>
    <xf numFmtId="10" fontId="19" fillId="0" borderId="14" xfId="2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/>
    <xf numFmtId="168" fontId="24" fillId="0" borderId="17" xfId="0" applyNumberFormat="1" applyFont="1" applyFill="1" applyBorder="1"/>
    <xf numFmtId="10" fontId="24" fillId="0" borderId="17" xfId="2" applyNumberFormat="1" applyFont="1" applyFill="1" applyBorder="1"/>
    <xf numFmtId="169" fontId="24" fillId="0" borderId="13" xfId="1" applyNumberFormat="1" applyFont="1" applyBorder="1" applyAlignment="1">
      <alignment vertical="center" wrapText="1"/>
    </xf>
    <xf numFmtId="10" fontId="19" fillId="0" borderId="11" xfId="2" applyNumberFormat="1" applyFont="1" applyBorder="1" applyAlignment="1">
      <alignment horizontal="center" vertical="center" wrapText="1"/>
    </xf>
    <xf numFmtId="169" fontId="25" fillId="0" borderId="17" xfId="1" applyNumberFormat="1" applyFont="1" applyBorder="1" applyAlignment="1">
      <alignment vertical="center" wrapText="1"/>
    </xf>
    <xf numFmtId="10" fontId="19" fillId="0" borderId="23" xfId="2" applyNumberFormat="1" applyFont="1" applyBorder="1" applyAlignment="1">
      <alignment horizontal="center" vertical="center" wrapText="1"/>
    </xf>
    <xf numFmtId="0" fontId="24" fillId="35" borderId="11" xfId="0" applyFont="1" applyFill="1" applyBorder="1" applyAlignment="1">
      <alignment horizontal="left" vertical="center" wrapText="1"/>
    </xf>
    <xf numFmtId="0" fontId="24" fillId="35" borderId="10" xfId="0" applyFont="1" applyFill="1" applyBorder="1" applyAlignment="1">
      <alignment horizontal="left" vertical="center" wrapText="1"/>
    </xf>
    <xf numFmtId="0" fontId="24" fillId="35" borderId="12" xfId="0" applyFont="1" applyFill="1" applyBorder="1" applyAlignment="1">
      <alignment horizontal="left" vertical="center" wrapText="1"/>
    </xf>
    <xf numFmtId="0" fontId="24" fillId="35" borderId="13" xfId="0" applyFont="1" applyFill="1" applyBorder="1" applyAlignment="1">
      <alignment horizontal="left" vertical="center" wrapText="1"/>
    </xf>
    <xf numFmtId="10" fontId="25" fillId="0" borderId="17" xfId="2" applyNumberFormat="1" applyFont="1" applyFill="1" applyBorder="1"/>
    <xf numFmtId="169" fontId="25" fillId="0" borderId="17" xfId="0" applyNumberFormat="1" applyFont="1" applyFill="1" applyBorder="1"/>
    <xf numFmtId="1" fontId="26" fillId="34" borderId="17" xfId="0" applyNumberFormat="1" applyFont="1" applyFill="1" applyBorder="1" applyAlignment="1">
      <alignment horizontal="left" vertical="center" wrapText="1"/>
    </xf>
    <xf numFmtId="0" fontId="19" fillId="0" borderId="0" xfId="0" applyFont="1" applyBorder="1" applyAlignment="1">
      <alignment vertical="center" wrapText="1"/>
    </xf>
    <xf numFmtId="0" fontId="23" fillId="33" borderId="22" xfId="0" applyFont="1" applyFill="1" applyBorder="1" applyAlignment="1">
      <alignment horizontal="right" vertical="center"/>
    </xf>
    <xf numFmtId="3" fontId="27" fillId="0" borderId="17" xfId="0" applyNumberFormat="1" applyFont="1" applyFill="1" applyBorder="1" applyAlignment="1">
      <alignment horizontal="right"/>
    </xf>
    <xf numFmtId="10" fontId="27" fillId="0" borderId="17" xfId="2" applyNumberFormat="1" applyFont="1" applyFill="1" applyBorder="1"/>
    <xf numFmtId="0" fontId="24" fillId="35" borderId="14" xfId="0" applyFont="1" applyFill="1" applyBorder="1" applyAlignment="1">
      <alignment horizontal="left" vertical="center" wrapText="1"/>
    </xf>
    <xf numFmtId="10" fontId="27" fillId="0" borderId="17" xfId="2" applyNumberFormat="1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 vertical="center"/>
    </xf>
    <xf numFmtId="0" fontId="24" fillId="35" borderId="17" xfId="0" applyFont="1" applyFill="1" applyBorder="1" applyAlignment="1">
      <alignment horizontal="right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Neutral" xfId="10" builtinId="28" customBuiltin="1"/>
    <cellStyle name="Normal" xfId="0" builtinId="0"/>
    <cellStyle name="Notas" xfId="17" builtinId="10" customBuiltin="1"/>
    <cellStyle name="Porcentual" xfId="2" builtinId="5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4"/>
  <sheetViews>
    <sheetView showGridLines="0" tabSelected="1" view="pageLayout" workbookViewId="0">
      <selection activeCell="C9" sqref="C9"/>
    </sheetView>
  </sheetViews>
  <sheetFormatPr baseColWidth="10" defaultRowHeight="15"/>
  <cols>
    <col min="1" max="1" width="19.28515625" customWidth="1"/>
    <col min="2" max="2" width="34.85546875" customWidth="1"/>
    <col min="3" max="3" width="39.7109375" customWidth="1"/>
    <col min="4" max="8" width="13.7109375" customWidth="1"/>
    <col min="9" max="9" width="11.42578125" customWidth="1"/>
  </cols>
  <sheetData>
    <row r="1" spans="1:9" ht="26.25">
      <c r="A1" s="15" t="s">
        <v>118</v>
      </c>
      <c r="B1" s="15"/>
      <c r="C1" s="15"/>
      <c r="D1" s="15"/>
      <c r="E1" s="15"/>
      <c r="F1" s="15"/>
      <c r="G1" s="15"/>
      <c r="H1" s="15"/>
      <c r="I1" s="1"/>
    </row>
    <row r="2" spans="1:9" ht="15" customHeight="1">
      <c r="A2" s="47"/>
      <c r="B2" s="47"/>
      <c r="C2" s="47"/>
      <c r="D2" s="47"/>
      <c r="E2" s="47"/>
      <c r="F2" s="47"/>
      <c r="G2" s="47"/>
      <c r="H2" s="47"/>
      <c r="I2" s="1"/>
    </row>
    <row r="3" spans="1:9" ht="17.25">
      <c r="A3" s="16" t="s">
        <v>119</v>
      </c>
      <c r="B3" s="16"/>
      <c r="C3" s="16"/>
      <c r="D3" s="16"/>
      <c r="E3" s="16"/>
      <c r="F3" s="16"/>
      <c r="G3" s="16"/>
      <c r="H3" s="16"/>
      <c r="I3" s="1"/>
    </row>
    <row r="4" spans="1:9" ht="30">
      <c r="A4" s="40" t="s">
        <v>128</v>
      </c>
      <c r="B4" s="40" t="s">
        <v>129</v>
      </c>
      <c r="C4" s="40" t="s">
        <v>130</v>
      </c>
      <c r="D4" s="40" t="s">
        <v>131</v>
      </c>
      <c r="E4" s="40" t="s">
        <v>132</v>
      </c>
      <c r="F4" s="40" t="s">
        <v>133</v>
      </c>
      <c r="G4" s="40" t="s">
        <v>134</v>
      </c>
      <c r="H4" s="40" t="s">
        <v>135</v>
      </c>
      <c r="I4" s="1"/>
    </row>
    <row r="5" spans="1:9">
      <c r="A5" s="17" t="s">
        <v>6</v>
      </c>
      <c r="B5" s="18" t="s">
        <v>7</v>
      </c>
      <c r="C5" s="18" t="s">
        <v>8</v>
      </c>
      <c r="D5" s="19">
        <v>1167</v>
      </c>
      <c r="E5" s="19">
        <v>188</v>
      </c>
      <c r="F5" s="19">
        <v>900</v>
      </c>
      <c r="G5" s="20"/>
      <c r="H5" s="21">
        <v>134.80889999999999</v>
      </c>
      <c r="I5" s="1"/>
    </row>
    <row r="6" spans="1:9">
      <c r="A6" s="22"/>
      <c r="B6" s="18" t="s">
        <v>9</v>
      </c>
      <c r="C6" s="18" t="s">
        <v>8</v>
      </c>
      <c r="D6" s="19">
        <v>642</v>
      </c>
      <c r="E6" s="19">
        <v>120</v>
      </c>
      <c r="F6" s="19">
        <v>500</v>
      </c>
      <c r="G6" s="23"/>
      <c r="H6" s="21">
        <v>133.94489999999999</v>
      </c>
      <c r="I6" s="1"/>
    </row>
    <row r="7" spans="1:9">
      <c r="A7" s="22"/>
      <c r="B7" s="18" t="s">
        <v>10</v>
      </c>
      <c r="C7" s="18" t="s">
        <v>8</v>
      </c>
      <c r="D7" s="19">
        <v>1103</v>
      </c>
      <c r="E7" s="19">
        <v>197</v>
      </c>
      <c r="F7" s="19">
        <v>720</v>
      </c>
      <c r="G7" s="23"/>
      <c r="H7" s="21">
        <v>136.071</v>
      </c>
      <c r="I7" s="1"/>
    </row>
    <row r="8" spans="1:9">
      <c r="A8" s="24"/>
      <c r="B8" s="18" t="s">
        <v>11</v>
      </c>
      <c r="C8" s="18" t="s">
        <v>8</v>
      </c>
      <c r="D8" s="19">
        <v>272</v>
      </c>
      <c r="E8" s="19">
        <v>59</v>
      </c>
      <c r="F8" s="19">
        <v>500</v>
      </c>
      <c r="G8" s="25"/>
      <c r="H8" s="21">
        <v>130.46369999999999</v>
      </c>
      <c r="I8" s="1"/>
    </row>
    <row r="9" spans="1:9">
      <c r="A9" s="26"/>
      <c r="B9" s="27"/>
      <c r="C9" s="48" t="s">
        <v>120</v>
      </c>
      <c r="D9" s="28">
        <f>SUM(D5:D8)</f>
        <v>3184</v>
      </c>
      <c r="E9" s="28">
        <f>SUM(E5:E8)</f>
        <v>564</v>
      </c>
      <c r="F9" s="28">
        <f>SUM(F5:F8)</f>
        <v>2620</v>
      </c>
      <c r="G9" s="29">
        <f>F9/D9</f>
        <v>0.82286432160804024</v>
      </c>
      <c r="H9" s="30">
        <f>MIN(H5:H8)</f>
        <v>130.46369999999999</v>
      </c>
      <c r="I9" s="1"/>
    </row>
    <row r="10" spans="1:9">
      <c r="A10" s="14"/>
      <c r="B10" s="14"/>
      <c r="C10" s="14"/>
      <c r="D10" s="3"/>
      <c r="E10" s="3"/>
      <c r="F10" s="3"/>
      <c r="G10" s="4"/>
      <c r="H10" s="5"/>
      <c r="I10" s="1"/>
    </row>
    <row r="11" spans="1:9">
      <c r="A11" s="17" t="s">
        <v>12</v>
      </c>
      <c r="B11" s="18" t="s">
        <v>13</v>
      </c>
      <c r="C11" s="18" t="s">
        <v>8</v>
      </c>
      <c r="D11" s="19">
        <v>635</v>
      </c>
      <c r="E11" s="19">
        <v>223</v>
      </c>
      <c r="F11" s="19">
        <v>500</v>
      </c>
      <c r="G11" s="31"/>
      <c r="H11" s="32">
        <v>140.91999999999999</v>
      </c>
      <c r="I11" s="1"/>
    </row>
    <row r="12" spans="1:9">
      <c r="A12" s="22"/>
      <c r="B12" s="18" t="s">
        <v>14</v>
      </c>
      <c r="C12" s="18" t="s">
        <v>8</v>
      </c>
      <c r="D12" s="19">
        <v>1296</v>
      </c>
      <c r="E12" s="19">
        <v>530</v>
      </c>
      <c r="F12" s="19">
        <v>600</v>
      </c>
      <c r="G12" s="23"/>
      <c r="H12" s="21">
        <v>143.10810000000001</v>
      </c>
      <c r="I12" s="1"/>
    </row>
    <row r="13" spans="1:9">
      <c r="A13" s="22"/>
      <c r="B13" s="18" t="s">
        <v>15</v>
      </c>
      <c r="C13" s="18" t="s">
        <v>8</v>
      </c>
      <c r="D13" s="19">
        <v>527</v>
      </c>
      <c r="E13" s="19">
        <v>242</v>
      </c>
      <c r="F13" s="19">
        <v>380</v>
      </c>
      <c r="G13" s="23"/>
      <c r="H13" s="21">
        <v>140.82159999999999</v>
      </c>
      <c r="I13" s="1"/>
    </row>
    <row r="14" spans="1:9">
      <c r="A14" s="22"/>
      <c r="B14" s="18" t="s">
        <v>16</v>
      </c>
      <c r="C14" s="18" t="s">
        <v>8</v>
      </c>
      <c r="D14" s="19">
        <v>988</v>
      </c>
      <c r="E14" s="19">
        <v>382</v>
      </c>
      <c r="F14" s="19">
        <v>450</v>
      </c>
      <c r="G14" s="23"/>
      <c r="H14" s="21">
        <v>143.8357</v>
      </c>
      <c r="I14" s="1"/>
    </row>
    <row r="15" spans="1:9">
      <c r="A15" s="22"/>
      <c r="B15" s="18" t="s">
        <v>17</v>
      </c>
      <c r="C15" s="18" t="s">
        <v>8</v>
      </c>
      <c r="D15" s="19">
        <v>531</v>
      </c>
      <c r="E15" s="19">
        <v>270</v>
      </c>
      <c r="F15" s="19">
        <v>400</v>
      </c>
      <c r="G15" s="25"/>
      <c r="H15" s="21">
        <v>139.56890000000001</v>
      </c>
      <c r="I15" s="1"/>
    </row>
    <row r="16" spans="1:9">
      <c r="A16" s="26"/>
      <c r="B16" s="27"/>
      <c r="C16" s="48" t="s">
        <v>121</v>
      </c>
      <c r="D16" s="28">
        <f>SUM(D11:D15)</f>
        <v>3977</v>
      </c>
      <c r="E16" s="28">
        <f>SUM(E11:E15)</f>
        <v>1647</v>
      </c>
      <c r="F16" s="28">
        <f>SUM(F11:F15)</f>
        <v>2330</v>
      </c>
      <c r="G16" s="29">
        <f>F16/D16</f>
        <v>0.58586874528539101</v>
      </c>
      <c r="H16" s="28">
        <f>MIN(H11:H15)</f>
        <v>139.56890000000001</v>
      </c>
      <c r="I16" s="1"/>
    </row>
    <row r="17" spans="1:9">
      <c r="A17" s="14"/>
      <c r="B17" s="14"/>
      <c r="C17" s="14"/>
      <c r="D17" s="3"/>
      <c r="E17" s="3"/>
      <c r="F17" s="3"/>
      <c r="G17" s="4"/>
      <c r="H17" s="5"/>
      <c r="I17" s="1"/>
    </row>
    <row r="18" spans="1:9">
      <c r="A18" s="17" t="s">
        <v>18</v>
      </c>
      <c r="B18" s="18" t="s">
        <v>19</v>
      </c>
      <c r="C18" s="18" t="s">
        <v>8</v>
      </c>
      <c r="D18" s="19">
        <v>1007</v>
      </c>
      <c r="E18" s="19">
        <v>407</v>
      </c>
      <c r="F18" s="19">
        <v>400</v>
      </c>
      <c r="G18" s="33"/>
      <c r="H18" s="32">
        <v>148.89169999999999</v>
      </c>
      <c r="I18" s="1"/>
    </row>
    <row r="19" spans="1:9">
      <c r="A19" s="22"/>
      <c r="B19" s="18" t="s">
        <v>20</v>
      </c>
      <c r="C19" s="18" t="s">
        <v>8</v>
      </c>
      <c r="D19" s="19">
        <v>957</v>
      </c>
      <c r="E19" s="19">
        <v>538</v>
      </c>
      <c r="F19" s="19">
        <v>720</v>
      </c>
      <c r="G19" s="23"/>
      <c r="H19" s="21">
        <v>143.44810000000001</v>
      </c>
      <c r="I19" s="1"/>
    </row>
    <row r="20" spans="1:9">
      <c r="A20" s="22"/>
      <c r="B20" s="18" t="s">
        <v>21</v>
      </c>
      <c r="C20" s="18" t="s">
        <v>8</v>
      </c>
      <c r="D20" s="19">
        <v>876</v>
      </c>
      <c r="E20" s="19">
        <v>397</v>
      </c>
      <c r="F20" s="19">
        <v>500</v>
      </c>
      <c r="G20" s="23"/>
      <c r="H20" s="21">
        <v>145.35249999999999</v>
      </c>
      <c r="I20" s="1"/>
    </row>
    <row r="21" spans="1:9">
      <c r="A21" s="24"/>
      <c r="B21" s="18" t="s">
        <v>22</v>
      </c>
      <c r="C21" s="18" t="s">
        <v>8</v>
      </c>
      <c r="D21" s="19">
        <v>1006</v>
      </c>
      <c r="E21" s="19">
        <v>500</v>
      </c>
      <c r="F21" s="19">
        <v>384</v>
      </c>
      <c r="G21" s="25"/>
      <c r="H21" s="21">
        <v>148.06880000000001</v>
      </c>
      <c r="I21" s="1"/>
    </row>
    <row r="22" spans="1:9">
      <c r="A22" s="26"/>
      <c r="B22" s="27"/>
      <c r="C22" s="48" t="s">
        <v>122</v>
      </c>
      <c r="D22" s="28">
        <f>SUM(D18:D21)</f>
        <v>3846</v>
      </c>
      <c r="E22" s="28">
        <f>SUM(E18:E21)</f>
        <v>1842</v>
      </c>
      <c r="F22" s="28">
        <f>SUM(F18:F21)</f>
        <v>2004</v>
      </c>
      <c r="G22" s="29">
        <f>F22/D22</f>
        <v>0.52106084243369732</v>
      </c>
      <c r="H22" s="30">
        <f>MIN(H18:H21)</f>
        <v>143.44810000000001</v>
      </c>
      <c r="I22" s="1"/>
    </row>
    <row r="23" spans="1:9">
      <c r="A23" s="14"/>
      <c r="B23" s="14"/>
      <c r="C23" s="14"/>
      <c r="D23" s="3"/>
      <c r="E23" s="3"/>
      <c r="F23" s="3"/>
      <c r="G23" s="4"/>
      <c r="H23" s="5"/>
      <c r="I23" s="1"/>
    </row>
    <row r="24" spans="1:9">
      <c r="A24" s="17" t="s">
        <v>23</v>
      </c>
      <c r="B24" s="18" t="s">
        <v>24</v>
      </c>
      <c r="C24" s="18" t="s">
        <v>8</v>
      </c>
      <c r="D24" s="19">
        <v>683</v>
      </c>
      <c r="E24" s="19">
        <v>218</v>
      </c>
      <c r="F24" s="19">
        <v>400</v>
      </c>
      <c r="G24" s="33"/>
      <c r="H24" s="32">
        <v>139.47749999999999</v>
      </c>
      <c r="I24" s="1"/>
    </row>
    <row r="25" spans="1:9">
      <c r="A25" s="22"/>
      <c r="B25" s="18" t="s">
        <v>25</v>
      </c>
      <c r="C25" s="18" t="s">
        <v>8</v>
      </c>
      <c r="D25" s="19">
        <v>1216</v>
      </c>
      <c r="E25" s="19">
        <v>449</v>
      </c>
      <c r="F25" s="19">
        <v>840</v>
      </c>
      <c r="G25" s="23"/>
      <c r="H25" s="21">
        <v>137.07470000000001</v>
      </c>
      <c r="I25" s="1"/>
    </row>
    <row r="26" spans="1:9">
      <c r="A26" s="22"/>
      <c r="B26" s="18" t="s">
        <v>26</v>
      </c>
      <c r="C26" s="18" t="s">
        <v>8</v>
      </c>
      <c r="D26" s="19">
        <v>130</v>
      </c>
      <c r="E26" s="19">
        <v>54</v>
      </c>
      <c r="F26" s="19">
        <v>160</v>
      </c>
      <c r="G26" s="23"/>
      <c r="H26" s="21">
        <v>136.83279999999999</v>
      </c>
      <c r="I26" s="1"/>
    </row>
    <row r="27" spans="1:9">
      <c r="A27" s="24"/>
      <c r="B27" s="18" t="s">
        <v>27</v>
      </c>
      <c r="C27" s="18" t="s">
        <v>8</v>
      </c>
      <c r="D27" s="19">
        <v>1428</v>
      </c>
      <c r="E27" s="19">
        <v>486</v>
      </c>
      <c r="F27" s="19">
        <v>850</v>
      </c>
      <c r="G27" s="25"/>
      <c r="H27" s="21">
        <v>138.65020000000001</v>
      </c>
      <c r="I27" s="1"/>
    </row>
    <row r="28" spans="1:9">
      <c r="A28" s="26"/>
      <c r="B28" s="27"/>
      <c r="C28" s="48" t="s">
        <v>123</v>
      </c>
      <c r="D28" s="28">
        <f>SUM(D24:D27)</f>
        <v>3457</v>
      </c>
      <c r="E28" s="28">
        <f>SUM(E24:E27)</f>
        <v>1207</v>
      </c>
      <c r="F28" s="28">
        <f>SUM(F24:F27)</f>
        <v>2250</v>
      </c>
      <c r="G28" s="29">
        <f>F28/D28</f>
        <v>0.65085334104715076</v>
      </c>
      <c r="H28" s="30">
        <f>MIN(H24:H27)</f>
        <v>136.83279999999999</v>
      </c>
      <c r="I28" s="1"/>
    </row>
    <row r="29" spans="1:9">
      <c r="A29" s="14"/>
      <c r="B29" s="14"/>
      <c r="C29" s="14"/>
      <c r="D29" s="3"/>
      <c r="E29" s="3"/>
      <c r="F29" s="3"/>
      <c r="G29" s="4"/>
      <c r="H29" s="5"/>
      <c r="I29" s="1"/>
    </row>
    <row r="30" spans="1:9">
      <c r="A30" s="34" t="s">
        <v>10</v>
      </c>
      <c r="B30" s="35"/>
      <c r="C30" s="18" t="s">
        <v>28</v>
      </c>
      <c r="D30" s="19">
        <v>19</v>
      </c>
      <c r="E30" s="19">
        <v>0</v>
      </c>
      <c r="F30" s="19">
        <v>19</v>
      </c>
      <c r="G30" s="38">
        <v>1</v>
      </c>
      <c r="H30" s="39">
        <v>111.3552</v>
      </c>
      <c r="I30" s="1"/>
    </row>
    <row r="31" spans="1:9">
      <c r="A31" s="36"/>
      <c r="B31" s="37"/>
      <c r="C31" s="18" t="s">
        <v>29</v>
      </c>
      <c r="D31" s="19">
        <v>142</v>
      </c>
      <c r="E31" s="19">
        <v>52</v>
      </c>
      <c r="F31" s="19">
        <v>90</v>
      </c>
      <c r="G31" s="38">
        <v>0.63380281690140849</v>
      </c>
      <c r="H31" s="39">
        <v>136.30930000000001</v>
      </c>
      <c r="I31" s="1"/>
    </row>
    <row r="32" spans="1:9">
      <c r="A32" s="34" t="s">
        <v>16</v>
      </c>
      <c r="B32" s="35"/>
      <c r="C32" s="18" t="s">
        <v>30</v>
      </c>
      <c r="D32" s="19">
        <v>15</v>
      </c>
      <c r="E32" s="19">
        <v>0</v>
      </c>
      <c r="F32" s="19">
        <v>15</v>
      </c>
      <c r="G32" s="38">
        <v>1</v>
      </c>
      <c r="H32" s="39">
        <v>122.48739999999999</v>
      </c>
      <c r="I32" s="1"/>
    </row>
    <row r="33" spans="1:9">
      <c r="A33" s="36"/>
      <c r="B33" s="37"/>
      <c r="C33" s="18" t="s">
        <v>31</v>
      </c>
      <c r="D33" s="19">
        <v>65</v>
      </c>
      <c r="E33" s="19">
        <v>0</v>
      </c>
      <c r="F33" s="19">
        <v>65</v>
      </c>
      <c r="G33" s="38">
        <v>1</v>
      </c>
      <c r="H33" s="39">
        <v>123.7444</v>
      </c>
      <c r="I33" s="1"/>
    </row>
    <row r="34" spans="1:9">
      <c r="A34" s="34" t="s">
        <v>25</v>
      </c>
      <c r="B34" s="35"/>
      <c r="C34" s="18" t="s">
        <v>32</v>
      </c>
      <c r="D34" s="19">
        <v>19</v>
      </c>
      <c r="E34" s="19">
        <v>0</v>
      </c>
      <c r="F34" s="19">
        <v>19</v>
      </c>
      <c r="G34" s="38">
        <v>1</v>
      </c>
      <c r="H34" s="39">
        <v>125.16719999999999</v>
      </c>
      <c r="I34" s="1"/>
    </row>
    <row r="35" spans="1:9">
      <c r="A35" s="36"/>
      <c r="B35" s="37"/>
      <c r="C35" s="18" t="s">
        <v>33</v>
      </c>
      <c r="D35" s="19">
        <v>16</v>
      </c>
      <c r="E35" s="19">
        <v>0</v>
      </c>
      <c r="F35" s="19">
        <v>16</v>
      </c>
      <c r="G35" s="38">
        <v>1</v>
      </c>
      <c r="H35" s="39">
        <v>119.50620000000001</v>
      </c>
      <c r="I35" s="1"/>
    </row>
    <row r="36" spans="1:9">
      <c r="A36" s="34" t="s">
        <v>27</v>
      </c>
      <c r="B36" s="35"/>
      <c r="C36" s="18" t="s">
        <v>34</v>
      </c>
      <c r="D36" s="19">
        <v>40</v>
      </c>
      <c r="E36" s="19">
        <v>0</v>
      </c>
      <c r="F36" s="19">
        <v>40</v>
      </c>
      <c r="G36" s="38">
        <v>1</v>
      </c>
      <c r="H36" s="39">
        <v>119.3933</v>
      </c>
      <c r="I36" s="1"/>
    </row>
    <row r="37" spans="1:9">
      <c r="A37" s="34" t="s">
        <v>35</v>
      </c>
      <c r="B37" s="35"/>
      <c r="C37" s="18" t="s">
        <v>8</v>
      </c>
      <c r="D37" s="19">
        <v>723</v>
      </c>
      <c r="E37" s="19">
        <v>323</v>
      </c>
      <c r="F37" s="19">
        <v>400</v>
      </c>
      <c r="G37" s="38">
        <v>0.55325034578146615</v>
      </c>
      <c r="H37" s="39">
        <v>139.334</v>
      </c>
      <c r="I37" s="1"/>
    </row>
    <row r="38" spans="1:9">
      <c r="A38" s="36"/>
      <c r="B38" s="37"/>
      <c r="C38" s="18" t="s">
        <v>29</v>
      </c>
      <c r="D38" s="19">
        <v>22</v>
      </c>
      <c r="E38" s="19">
        <v>0</v>
      </c>
      <c r="F38" s="19">
        <v>22</v>
      </c>
      <c r="G38" s="38">
        <v>1</v>
      </c>
      <c r="H38" s="39">
        <v>115.02509999999999</v>
      </c>
      <c r="I38" s="1"/>
    </row>
    <row r="39" spans="1:9" ht="15" customHeight="1">
      <c r="A39" s="34" t="s">
        <v>36</v>
      </c>
      <c r="B39" s="35"/>
      <c r="C39" s="18" t="s">
        <v>8</v>
      </c>
      <c r="D39" s="19">
        <v>140</v>
      </c>
      <c r="E39" s="19">
        <v>0</v>
      </c>
      <c r="F39" s="19">
        <v>140</v>
      </c>
      <c r="G39" s="38">
        <v>1</v>
      </c>
      <c r="H39" s="39">
        <v>114.9115</v>
      </c>
      <c r="I39" s="1"/>
    </row>
    <row r="40" spans="1:9">
      <c r="A40" s="41"/>
      <c r="B40" s="41"/>
      <c r="C40" s="48" t="s">
        <v>124</v>
      </c>
      <c r="D40" s="28">
        <f>SUM(D30:D39)</f>
        <v>1201</v>
      </c>
      <c r="E40" s="28">
        <f t="shared" ref="E40:F40" si="0">SUM(E30:E39)</f>
        <v>375</v>
      </c>
      <c r="F40" s="28">
        <f t="shared" si="0"/>
        <v>826</v>
      </c>
      <c r="G40" s="29">
        <f>+F40/D40</f>
        <v>0.68776019983347214</v>
      </c>
      <c r="H40" s="5"/>
      <c r="I40" s="1"/>
    </row>
    <row r="41" spans="1:9" ht="17.25">
      <c r="A41" s="10"/>
      <c r="C41" s="42" t="s">
        <v>125</v>
      </c>
      <c r="D41" s="43">
        <f>SUM(D30:D39,D28,D22,D16,D9)</f>
        <v>15665</v>
      </c>
      <c r="E41" s="43">
        <f>SUM(E30:E39,E28,E22,E16,E9)</f>
        <v>5635</v>
      </c>
      <c r="F41" s="43">
        <f>SUM(F30:F39,F28,F22,F16,F9)</f>
        <v>10030</v>
      </c>
      <c r="G41" s="44">
        <f>F41/D41</f>
        <v>0.64028088094478131</v>
      </c>
      <c r="H41" s="11"/>
      <c r="I41" s="1"/>
    </row>
    <row r="42" spans="1:9">
      <c r="A42" s="1"/>
      <c r="B42" s="1"/>
      <c r="C42" s="1"/>
      <c r="D42" s="2"/>
      <c r="E42" s="2"/>
      <c r="F42" s="2"/>
      <c r="G42" s="1"/>
      <c r="H42" s="1"/>
      <c r="I42" s="1"/>
    </row>
    <row r="43" spans="1:9">
      <c r="A43" s="1"/>
      <c r="B43" s="1"/>
      <c r="C43" s="1"/>
      <c r="D43" s="2"/>
      <c r="E43" s="2"/>
      <c r="F43" s="2"/>
      <c r="G43" s="1"/>
      <c r="H43" s="1"/>
      <c r="I43" s="1"/>
    </row>
    <row r="44" spans="1:9" ht="30">
      <c r="A44" s="40" t="s">
        <v>37</v>
      </c>
      <c r="B44" s="40" t="s">
        <v>38</v>
      </c>
      <c r="C44" s="40" t="s">
        <v>0</v>
      </c>
      <c r="D44" s="40" t="s">
        <v>1</v>
      </c>
      <c r="E44" s="40" t="s">
        <v>2</v>
      </c>
      <c r="F44" s="40" t="s">
        <v>3</v>
      </c>
      <c r="G44" s="40" t="s">
        <v>4</v>
      </c>
      <c r="H44" s="40" t="s">
        <v>5</v>
      </c>
      <c r="I44" s="1"/>
    </row>
    <row r="45" spans="1:9">
      <c r="A45" s="17" t="s">
        <v>39</v>
      </c>
      <c r="B45" s="6" t="s">
        <v>40</v>
      </c>
      <c r="C45" s="6" t="s">
        <v>8</v>
      </c>
      <c r="D45" s="6">
        <v>114</v>
      </c>
      <c r="E45" s="7">
        <v>14</v>
      </c>
      <c r="F45" s="6">
        <v>100</v>
      </c>
      <c r="G45" s="8">
        <v>0.8771929824561403</v>
      </c>
      <c r="H45" s="9">
        <v>125.58110000000001</v>
      </c>
      <c r="I45" s="1"/>
    </row>
    <row r="46" spans="1:9">
      <c r="A46" s="22"/>
      <c r="B46" s="6" t="s">
        <v>41</v>
      </c>
      <c r="C46" s="6" t="s">
        <v>8</v>
      </c>
      <c r="D46" s="6">
        <v>66</v>
      </c>
      <c r="E46" s="7">
        <v>16</v>
      </c>
      <c r="F46" s="6">
        <v>50</v>
      </c>
      <c r="G46" s="8">
        <v>0.75757575757575757</v>
      </c>
      <c r="H46" s="9">
        <v>125.0162</v>
      </c>
      <c r="I46" s="1"/>
    </row>
    <row r="47" spans="1:9">
      <c r="A47" s="22"/>
      <c r="B47" s="6" t="s">
        <v>42</v>
      </c>
      <c r="C47" s="6" t="s">
        <v>8</v>
      </c>
      <c r="D47" s="6">
        <v>21</v>
      </c>
      <c r="E47" s="7">
        <v>0</v>
      </c>
      <c r="F47" s="6">
        <v>21</v>
      </c>
      <c r="G47" s="8">
        <v>1</v>
      </c>
      <c r="H47" s="9">
        <v>114.1671</v>
      </c>
      <c r="I47" s="1"/>
    </row>
    <row r="48" spans="1:9">
      <c r="A48" s="45" t="s">
        <v>43</v>
      </c>
      <c r="B48" s="6" t="s">
        <v>44</v>
      </c>
      <c r="C48" s="6" t="s">
        <v>8</v>
      </c>
      <c r="D48" s="6">
        <v>33</v>
      </c>
      <c r="E48" s="7">
        <v>0</v>
      </c>
      <c r="F48" s="6">
        <v>33</v>
      </c>
      <c r="G48" s="8">
        <v>1</v>
      </c>
      <c r="H48" s="9">
        <v>116.5311</v>
      </c>
      <c r="I48" s="1"/>
    </row>
    <row r="49" spans="1:9">
      <c r="A49" s="17" t="s">
        <v>45</v>
      </c>
      <c r="B49" s="6" t="s">
        <v>46</v>
      </c>
      <c r="C49" s="6" t="s">
        <v>8</v>
      </c>
      <c r="D49" s="6">
        <v>108</v>
      </c>
      <c r="E49" s="7">
        <v>18</v>
      </c>
      <c r="F49" s="6">
        <v>90</v>
      </c>
      <c r="G49" s="8">
        <v>0.83333333333333337</v>
      </c>
      <c r="H49" s="9">
        <v>127.7692</v>
      </c>
      <c r="I49" s="1"/>
    </row>
    <row r="50" spans="1:9">
      <c r="A50" s="22"/>
      <c r="B50" s="6" t="s">
        <v>47</v>
      </c>
      <c r="C50" s="6" t="s">
        <v>8</v>
      </c>
      <c r="D50" s="6">
        <v>24</v>
      </c>
      <c r="E50" s="7">
        <v>0</v>
      </c>
      <c r="F50" s="6">
        <v>24</v>
      </c>
      <c r="G50" s="8">
        <v>1</v>
      </c>
      <c r="H50" s="9">
        <v>116.2557</v>
      </c>
      <c r="I50" s="1"/>
    </row>
    <row r="51" spans="1:9">
      <c r="A51" s="17" t="s">
        <v>48</v>
      </c>
      <c r="B51" s="6" t="s">
        <v>49</v>
      </c>
      <c r="C51" s="6" t="s">
        <v>8</v>
      </c>
      <c r="D51" s="6">
        <v>162</v>
      </c>
      <c r="E51" s="7">
        <v>12</v>
      </c>
      <c r="F51" s="6">
        <v>150</v>
      </c>
      <c r="G51" s="8">
        <v>0.92592592592592593</v>
      </c>
      <c r="H51" s="9">
        <v>122.6896</v>
      </c>
      <c r="I51" s="1"/>
    </row>
    <row r="52" spans="1:9">
      <c r="A52" s="22"/>
      <c r="B52" s="6" t="s">
        <v>50</v>
      </c>
      <c r="C52" s="6" t="s">
        <v>8</v>
      </c>
      <c r="D52" s="6">
        <v>81</v>
      </c>
      <c r="E52" s="7">
        <v>0</v>
      </c>
      <c r="F52" s="6">
        <v>81</v>
      </c>
      <c r="G52" s="8">
        <v>1</v>
      </c>
      <c r="H52" s="9">
        <v>120.732</v>
      </c>
      <c r="I52" s="1"/>
    </row>
    <row r="53" spans="1:9">
      <c r="A53" s="45" t="s">
        <v>51</v>
      </c>
      <c r="B53" s="6" t="s">
        <v>52</v>
      </c>
      <c r="C53" s="6" t="s">
        <v>8</v>
      </c>
      <c r="D53" s="6">
        <v>187</v>
      </c>
      <c r="E53" s="7">
        <v>0</v>
      </c>
      <c r="F53" s="6">
        <v>187</v>
      </c>
      <c r="G53" s="8">
        <v>1</v>
      </c>
      <c r="H53" s="9">
        <v>114.74460000000001</v>
      </c>
      <c r="I53" s="1"/>
    </row>
    <row r="54" spans="1:9">
      <c r="A54" s="17" t="s">
        <v>53</v>
      </c>
      <c r="B54" s="6" t="s">
        <v>54</v>
      </c>
      <c r="C54" s="6" t="s">
        <v>8</v>
      </c>
      <c r="D54" s="6">
        <v>78</v>
      </c>
      <c r="E54" s="7">
        <v>0</v>
      </c>
      <c r="F54" s="6">
        <v>78</v>
      </c>
      <c r="G54" s="8">
        <v>1</v>
      </c>
      <c r="H54" s="9">
        <v>113.9914</v>
      </c>
      <c r="I54" s="1"/>
    </row>
    <row r="55" spans="1:9">
      <c r="A55" s="22"/>
      <c r="B55" s="6" t="s">
        <v>55</v>
      </c>
      <c r="C55" s="6" t="s">
        <v>8</v>
      </c>
      <c r="D55" s="6">
        <v>22</v>
      </c>
      <c r="E55" s="7">
        <v>0</v>
      </c>
      <c r="F55" s="6">
        <v>22</v>
      </c>
      <c r="G55" s="8">
        <v>1</v>
      </c>
      <c r="H55" s="9">
        <v>122.2133</v>
      </c>
      <c r="I55" s="1"/>
    </row>
    <row r="56" spans="1:9">
      <c r="A56" s="22"/>
      <c r="B56" s="6" t="s">
        <v>56</v>
      </c>
      <c r="C56" s="6" t="s">
        <v>8</v>
      </c>
      <c r="D56" s="6">
        <v>45</v>
      </c>
      <c r="E56" s="7">
        <v>0</v>
      </c>
      <c r="F56" s="6">
        <v>45</v>
      </c>
      <c r="G56" s="8">
        <v>1</v>
      </c>
      <c r="H56" s="9">
        <v>114.6611</v>
      </c>
      <c r="I56" s="1"/>
    </row>
    <row r="57" spans="1:9">
      <c r="A57" s="17" t="s">
        <v>57</v>
      </c>
      <c r="B57" s="6" t="s">
        <v>58</v>
      </c>
      <c r="C57" s="6" t="s">
        <v>8</v>
      </c>
      <c r="D57" s="6">
        <v>217</v>
      </c>
      <c r="E57" s="7">
        <v>0</v>
      </c>
      <c r="F57" s="6">
        <v>217</v>
      </c>
      <c r="G57" s="8">
        <v>1</v>
      </c>
      <c r="H57" s="9">
        <v>110.2594</v>
      </c>
      <c r="I57" s="1"/>
    </row>
    <row r="58" spans="1:9">
      <c r="A58" s="22"/>
      <c r="B58" s="6" t="s">
        <v>59</v>
      </c>
      <c r="C58" s="6" t="s">
        <v>8</v>
      </c>
      <c r="D58" s="6">
        <v>49</v>
      </c>
      <c r="E58" s="7">
        <v>0</v>
      </c>
      <c r="F58" s="6">
        <v>49</v>
      </c>
      <c r="G58" s="8">
        <v>1</v>
      </c>
      <c r="H58" s="9">
        <v>119.3556</v>
      </c>
      <c r="I58" s="1"/>
    </row>
    <row r="59" spans="1:9">
      <c r="A59" s="22"/>
      <c r="B59" s="6" t="s">
        <v>60</v>
      </c>
      <c r="C59" s="6" t="s">
        <v>8</v>
      </c>
      <c r="D59" s="6">
        <v>19</v>
      </c>
      <c r="E59" s="7">
        <v>0</v>
      </c>
      <c r="F59" s="6">
        <v>19</v>
      </c>
      <c r="G59" s="8">
        <v>1</v>
      </c>
      <c r="H59" s="9">
        <v>111.5102</v>
      </c>
      <c r="I59" s="1"/>
    </row>
    <row r="60" spans="1:9">
      <c r="A60" s="45" t="s">
        <v>61</v>
      </c>
      <c r="B60" s="6" t="s">
        <v>62</v>
      </c>
      <c r="C60" s="6" t="s">
        <v>8</v>
      </c>
      <c r="D60" s="6">
        <v>119</v>
      </c>
      <c r="E60" s="7">
        <v>19</v>
      </c>
      <c r="F60" s="6">
        <v>100</v>
      </c>
      <c r="G60" s="8">
        <v>0.84033613445378152</v>
      </c>
      <c r="H60" s="9">
        <v>126.9328</v>
      </c>
      <c r="I60" s="1"/>
    </row>
    <row r="61" spans="1:9">
      <c r="A61" s="17" t="s">
        <v>63</v>
      </c>
      <c r="B61" s="6" t="s">
        <v>64</v>
      </c>
      <c r="C61" s="6" t="s">
        <v>8</v>
      </c>
      <c r="D61" s="6">
        <v>12</v>
      </c>
      <c r="E61" s="7">
        <v>0</v>
      </c>
      <c r="F61" s="6">
        <v>12</v>
      </c>
      <c r="G61" s="8">
        <v>1</v>
      </c>
      <c r="H61" s="9">
        <v>116.4349</v>
      </c>
      <c r="I61" s="1"/>
    </row>
    <row r="62" spans="1:9">
      <c r="A62" s="22"/>
      <c r="B62" s="6" t="s">
        <v>65</v>
      </c>
      <c r="C62" s="6" t="s">
        <v>8</v>
      </c>
      <c r="D62" s="6">
        <v>34</v>
      </c>
      <c r="E62" s="7">
        <v>0</v>
      </c>
      <c r="F62" s="6">
        <v>34</v>
      </c>
      <c r="G62" s="8">
        <v>1</v>
      </c>
      <c r="H62" s="9">
        <v>112.7197</v>
      </c>
      <c r="I62" s="1"/>
    </row>
    <row r="63" spans="1:9">
      <c r="A63" s="45" t="s">
        <v>66</v>
      </c>
      <c r="B63" s="6" t="s">
        <v>67</v>
      </c>
      <c r="C63" s="6" t="s">
        <v>8</v>
      </c>
      <c r="D63" s="6">
        <v>66</v>
      </c>
      <c r="E63" s="7">
        <v>0</v>
      </c>
      <c r="F63" s="6">
        <v>66</v>
      </c>
      <c r="G63" s="8">
        <v>1</v>
      </c>
      <c r="H63" s="9">
        <v>111.2008</v>
      </c>
      <c r="I63" s="1"/>
    </row>
    <row r="64" spans="1:9">
      <c r="A64" s="45" t="s">
        <v>68</v>
      </c>
      <c r="B64" s="6" t="s">
        <v>69</v>
      </c>
      <c r="C64" s="6" t="s">
        <v>8</v>
      </c>
      <c r="D64" s="6">
        <v>215</v>
      </c>
      <c r="E64" s="7">
        <v>0</v>
      </c>
      <c r="F64" s="6">
        <v>215</v>
      </c>
      <c r="G64" s="8">
        <v>1</v>
      </c>
      <c r="H64" s="9">
        <v>117.4678</v>
      </c>
      <c r="I64" s="1"/>
    </row>
    <row r="65" spans="1:9">
      <c r="A65" s="45" t="s">
        <v>70</v>
      </c>
      <c r="B65" s="6" t="s">
        <v>71</v>
      </c>
      <c r="C65" s="6" t="s">
        <v>8</v>
      </c>
      <c r="D65" s="6">
        <v>2</v>
      </c>
      <c r="E65" s="7">
        <v>0</v>
      </c>
      <c r="F65" s="6">
        <v>2</v>
      </c>
      <c r="G65" s="8">
        <v>1</v>
      </c>
      <c r="H65" s="9">
        <v>116.38039999999999</v>
      </c>
      <c r="I65" s="1"/>
    </row>
    <row r="66" spans="1:9">
      <c r="A66" s="45" t="s">
        <v>72</v>
      </c>
      <c r="B66" s="6" t="s">
        <v>73</v>
      </c>
      <c r="C66" s="6" t="s">
        <v>8</v>
      </c>
      <c r="D66" s="6">
        <v>90</v>
      </c>
      <c r="E66" s="7">
        <v>0</v>
      </c>
      <c r="F66" s="6">
        <v>90</v>
      </c>
      <c r="G66" s="8">
        <v>1</v>
      </c>
      <c r="H66" s="9">
        <v>112.27209999999999</v>
      </c>
      <c r="I66" s="1"/>
    </row>
    <row r="67" spans="1:9">
      <c r="A67" s="17" t="s">
        <v>74</v>
      </c>
      <c r="B67" s="6" t="s">
        <v>75</v>
      </c>
      <c r="C67" s="6" t="s">
        <v>8</v>
      </c>
      <c r="D67" s="6">
        <v>182</v>
      </c>
      <c r="E67" s="7">
        <v>32</v>
      </c>
      <c r="F67" s="6">
        <v>150</v>
      </c>
      <c r="G67" s="8">
        <v>0.82417582417582413</v>
      </c>
      <c r="H67" s="9">
        <v>124.67359999999999</v>
      </c>
      <c r="I67" s="1"/>
    </row>
    <row r="68" spans="1:9">
      <c r="A68" s="22"/>
      <c r="B68" s="6" t="s">
        <v>76</v>
      </c>
      <c r="C68" s="6" t="s">
        <v>8</v>
      </c>
      <c r="D68" s="6">
        <v>2</v>
      </c>
      <c r="E68" s="7">
        <v>0</v>
      </c>
      <c r="F68" s="6">
        <v>2</v>
      </c>
      <c r="G68" s="8">
        <v>1</v>
      </c>
      <c r="H68" s="9">
        <v>120.7246</v>
      </c>
      <c r="I68" s="1"/>
    </row>
    <row r="69" spans="1:9">
      <c r="A69" s="17" t="s">
        <v>77</v>
      </c>
      <c r="B69" s="6" t="s">
        <v>78</v>
      </c>
      <c r="C69" s="6" t="s">
        <v>8</v>
      </c>
      <c r="D69" s="6">
        <v>35</v>
      </c>
      <c r="E69" s="7">
        <v>0</v>
      </c>
      <c r="F69" s="6">
        <v>35</v>
      </c>
      <c r="G69" s="8">
        <v>1</v>
      </c>
      <c r="H69" s="9">
        <v>115.2383</v>
      </c>
      <c r="I69" s="1"/>
    </row>
    <row r="70" spans="1:9">
      <c r="A70" s="22"/>
      <c r="B70" s="6" t="s">
        <v>78</v>
      </c>
      <c r="C70" s="6" t="s">
        <v>79</v>
      </c>
      <c r="D70" s="6">
        <v>98</v>
      </c>
      <c r="E70" s="7">
        <v>38</v>
      </c>
      <c r="F70" s="6">
        <v>60</v>
      </c>
      <c r="G70" s="8">
        <v>0.61224489795918369</v>
      </c>
      <c r="H70" s="9">
        <v>134.41399999999999</v>
      </c>
      <c r="I70" s="1"/>
    </row>
    <row r="71" spans="1:9">
      <c r="A71" s="22"/>
      <c r="B71" s="6" t="s">
        <v>80</v>
      </c>
      <c r="C71" s="6" t="s">
        <v>8</v>
      </c>
      <c r="D71" s="6">
        <v>24</v>
      </c>
      <c r="E71" s="7">
        <v>0</v>
      </c>
      <c r="F71" s="6">
        <v>24</v>
      </c>
      <c r="G71" s="8">
        <v>1</v>
      </c>
      <c r="H71" s="9">
        <v>113.5188</v>
      </c>
      <c r="I71" s="1"/>
    </row>
    <row r="72" spans="1:9">
      <c r="A72" s="24"/>
      <c r="B72" s="6" t="s">
        <v>81</v>
      </c>
      <c r="C72" s="6" t="s">
        <v>8</v>
      </c>
      <c r="D72" s="6">
        <v>32</v>
      </c>
      <c r="E72" s="7">
        <v>0</v>
      </c>
      <c r="F72" s="6">
        <v>32</v>
      </c>
      <c r="G72" s="8">
        <v>1</v>
      </c>
      <c r="H72" s="9">
        <v>113.0874</v>
      </c>
      <c r="I72" s="1"/>
    </row>
    <row r="73" spans="1:9" ht="15" customHeight="1">
      <c r="A73" s="17" t="s">
        <v>82</v>
      </c>
      <c r="B73" s="6" t="s">
        <v>83</v>
      </c>
      <c r="C73" s="6" t="s">
        <v>8</v>
      </c>
      <c r="D73" s="6">
        <v>114</v>
      </c>
      <c r="E73" s="7">
        <v>0</v>
      </c>
      <c r="F73" s="6">
        <v>114</v>
      </c>
      <c r="G73" s="8">
        <v>1</v>
      </c>
      <c r="H73" s="9">
        <v>99.907300000000006</v>
      </c>
      <c r="I73" s="1"/>
    </row>
    <row r="74" spans="1:9">
      <c r="A74" s="22"/>
      <c r="B74" s="6" t="s">
        <v>84</v>
      </c>
      <c r="C74" s="6" t="s">
        <v>8</v>
      </c>
      <c r="D74" s="6">
        <v>81</v>
      </c>
      <c r="E74" s="7">
        <v>26</v>
      </c>
      <c r="F74" s="6">
        <v>55</v>
      </c>
      <c r="G74" s="8">
        <v>0.67901234567901236</v>
      </c>
      <c r="H74" s="9">
        <v>131.67429999999999</v>
      </c>
      <c r="I74" s="1"/>
    </row>
    <row r="75" spans="1:9">
      <c r="A75" s="17" t="s">
        <v>85</v>
      </c>
      <c r="B75" s="6" t="s">
        <v>86</v>
      </c>
      <c r="C75" s="6" t="s">
        <v>8</v>
      </c>
      <c r="D75" s="6">
        <v>8</v>
      </c>
      <c r="E75" s="7">
        <v>0</v>
      </c>
      <c r="F75" s="6">
        <v>8</v>
      </c>
      <c r="G75" s="8">
        <v>1</v>
      </c>
      <c r="H75" s="9">
        <v>119.06610000000001</v>
      </c>
      <c r="I75" s="1"/>
    </row>
    <row r="76" spans="1:9">
      <c r="A76" s="22"/>
      <c r="B76" s="6" t="s">
        <v>87</v>
      </c>
      <c r="C76" s="6" t="s">
        <v>8</v>
      </c>
      <c r="D76" s="6">
        <v>26</v>
      </c>
      <c r="E76" s="7">
        <v>0</v>
      </c>
      <c r="F76" s="6">
        <v>26</v>
      </c>
      <c r="G76" s="8">
        <v>1</v>
      </c>
      <c r="H76" s="9">
        <v>123.904</v>
      </c>
      <c r="I76" s="1"/>
    </row>
    <row r="77" spans="1:9">
      <c r="A77" s="22"/>
      <c r="B77" s="6" t="s">
        <v>88</v>
      </c>
      <c r="C77" s="6" t="s">
        <v>8</v>
      </c>
      <c r="D77" s="6">
        <v>31</v>
      </c>
      <c r="E77" s="7">
        <v>0</v>
      </c>
      <c r="F77" s="6">
        <v>31</v>
      </c>
      <c r="G77" s="8">
        <v>1</v>
      </c>
      <c r="H77" s="9">
        <v>113.3767</v>
      </c>
      <c r="I77" s="1"/>
    </row>
    <row r="78" spans="1:9">
      <c r="A78" s="24"/>
      <c r="B78" s="6" t="s">
        <v>89</v>
      </c>
      <c r="C78" s="6" t="s">
        <v>8</v>
      </c>
      <c r="D78" s="6">
        <v>25</v>
      </c>
      <c r="E78" s="7">
        <v>0</v>
      </c>
      <c r="F78" s="6">
        <v>25</v>
      </c>
      <c r="G78" s="8">
        <v>1</v>
      </c>
      <c r="H78" s="9">
        <v>113.8741</v>
      </c>
      <c r="I78" s="1"/>
    </row>
    <row r="79" spans="1:9">
      <c r="A79" s="17" t="s">
        <v>90</v>
      </c>
      <c r="B79" s="6" t="s">
        <v>91</v>
      </c>
      <c r="C79" s="6" t="s">
        <v>8</v>
      </c>
      <c r="D79" s="6">
        <v>52</v>
      </c>
      <c r="E79" s="7">
        <v>0</v>
      </c>
      <c r="F79" s="6">
        <v>52</v>
      </c>
      <c r="G79" s="8">
        <v>1</v>
      </c>
      <c r="H79" s="9">
        <v>122.5774</v>
      </c>
      <c r="I79" s="1"/>
    </row>
    <row r="80" spans="1:9">
      <c r="A80" s="22"/>
      <c r="B80" s="6" t="s">
        <v>92</v>
      </c>
      <c r="C80" s="6" t="s">
        <v>8</v>
      </c>
      <c r="D80" s="6">
        <v>22</v>
      </c>
      <c r="E80" s="7">
        <v>0</v>
      </c>
      <c r="F80" s="6">
        <v>22</v>
      </c>
      <c r="G80" s="8">
        <v>1</v>
      </c>
      <c r="H80" s="9">
        <v>121.5737</v>
      </c>
      <c r="I80" s="1"/>
    </row>
    <row r="81" spans="1:9">
      <c r="A81" s="22"/>
      <c r="B81" s="6" t="s">
        <v>93</v>
      </c>
      <c r="C81" s="6" t="s">
        <v>34</v>
      </c>
      <c r="D81" s="6">
        <v>61</v>
      </c>
      <c r="E81" s="7">
        <v>16</v>
      </c>
      <c r="F81" s="6">
        <v>45</v>
      </c>
      <c r="G81" s="8">
        <v>0.73770491803278693</v>
      </c>
      <c r="H81" s="9">
        <v>126.5352</v>
      </c>
      <c r="I81" s="1"/>
    </row>
    <row r="82" spans="1:9">
      <c r="A82" s="45" t="s">
        <v>94</v>
      </c>
      <c r="B82" s="6" t="s">
        <v>95</v>
      </c>
      <c r="C82" s="6" t="s">
        <v>8</v>
      </c>
      <c r="D82" s="6">
        <v>87</v>
      </c>
      <c r="E82" s="7">
        <v>0</v>
      </c>
      <c r="F82" s="6">
        <v>87</v>
      </c>
      <c r="G82" s="8">
        <v>1</v>
      </c>
      <c r="H82" s="9">
        <v>105.0626</v>
      </c>
      <c r="I82" s="1"/>
    </row>
    <row r="83" spans="1:9">
      <c r="A83" s="17" t="s">
        <v>96</v>
      </c>
      <c r="B83" s="6" t="s">
        <v>97</v>
      </c>
      <c r="C83" s="6" t="s">
        <v>8</v>
      </c>
      <c r="D83" s="6">
        <v>10</v>
      </c>
      <c r="E83" s="7">
        <v>0</v>
      </c>
      <c r="F83" s="6">
        <v>10</v>
      </c>
      <c r="G83" s="8">
        <v>1</v>
      </c>
      <c r="H83" s="9">
        <v>118.3681</v>
      </c>
      <c r="I83" s="1"/>
    </row>
    <row r="84" spans="1:9">
      <c r="A84" s="22"/>
      <c r="B84" s="6" t="s">
        <v>98</v>
      </c>
      <c r="C84" s="6" t="s">
        <v>8</v>
      </c>
      <c r="D84" s="6">
        <v>22</v>
      </c>
      <c r="E84" s="7">
        <v>0</v>
      </c>
      <c r="F84" s="6">
        <v>22</v>
      </c>
      <c r="G84" s="8">
        <v>1</v>
      </c>
      <c r="H84" s="9">
        <v>122.64830000000001</v>
      </c>
      <c r="I84" s="1"/>
    </row>
    <row r="85" spans="1:9">
      <c r="A85" s="22"/>
      <c r="B85" s="6" t="s">
        <v>99</v>
      </c>
      <c r="C85" s="6" t="s">
        <v>8</v>
      </c>
      <c r="D85" s="6">
        <v>41</v>
      </c>
      <c r="E85" s="7">
        <v>0</v>
      </c>
      <c r="F85" s="6">
        <v>41</v>
      </c>
      <c r="G85" s="8">
        <v>1</v>
      </c>
      <c r="H85" s="9">
        <v>114.5063</v>
      </c>
      <c r="I85" s="1"/>
    </row>
    <row r="86" spans="1:9">
      <c r="A86" s="17" t="s">
        <v>100</v>
      </c>
      <c r="B86" s="6" t="s">
        <v>101</v>
      </c>
      <c r="C86" s="6" t="s">
        <v>8</v>
      </c>
      <c r="D86" s="6">
        <v>309</v>
      </c>
      <c r="E86" s="7">
        <v>109</v>
      </c>
      <c r="F86" s="6">
        <v>200</v>
      </c>
      <c r="G86" s="8">
        <v>0.6472491909385113</v>
      </c>
      <c r="H86" s="9">
        <v>136.74100000000001</v>
      </c>
      <c r="I86" s="1"/>
    </row>
    <row r="87" spans="1:9">
      <c r="A87" s="22"/>
      <c r="B87" s="6" t="s">
        <v>102</v>
      </c>
      <c r="C87" s="6" t="s">
        <v>8</v>
      </c>
      <c r="D87" s="6">
        <v>76</v>
      </c>
      <c r="E87" s="7">
        <v>26</v>
      </c>
      <c r="F87" s="6">
        <v>50</v>
      </c>
      <c r="G87" s="8">
        <v>0.65789473684210531</v>
      </c>
      <c r="H87" s="9">
        <v>133.803</v>
      </c>
      <c r="I87" s="1"/>
    </row>
    <row r="88" spans="1:9">
      <c r="A88" s="22"/>
      <c r="B88" s="6" t="s">
        <v>103</v>
      </c>
      <c r="C88" s="6" t="s">
        <v>8</v>
      </c>
      <c r="D88" s="6">
        <v>41</v>
      </c>
      <c r="E88" s="7">
        <v>0</v>
      </c>
      <c r="F88" s="6">
        <v>41</v>
      </c>
      <c r="G88" s="8">
        <v>1</v>
      </c>
      <c r="H88" s="9">
        <v>118.0962</v>
      </c>
      <c r="I88" s="1"/>
    </row>
    <row r="89" spans="1:9">
      <c r="A89" s="17" t="s">
        <v>104</v>
      </c>
      <c r="B89" s="6" t="s">
        <v>105</v>
      </c>
      <c r="C89" s="6" t="s">
        <v>8</v>
      </c>
      <c r="D89" s="6">
        <v>6</v>
      </c>
      <c r="E89" s="7">
        <v>0</v>
      </c>
      <c r="F89" s="6">
        <v>6</v>
      </c>
      <c r="G89" s="8">
        <v>1</v>
      </c>
      <c r="H89" s="9">
        <v>112.7657</v>
      </c>
      <c r="I89" s="1"/>
    </row>
    <row r="90" spans="1:9">
      <c r="A90" s="22"/>
      <c r="B90" s="6" t="s">
        <v>106</v>
      </c>
      <c r="C90" s="6" t="s">
        <v>8</v>
      </c>
      <c r="D90" s="6">
        <v>7</v>
      </c>
      <c r="E90" s="7">
        <v>0</v>
      </c>
      <c r="F90" s="6">
        <v>7</v>
      </c>
      <c r="G90" s="8">
        <v>1</v>
      </c>
      <c r="H90" s="9">
        <v>113.8032</v>
      </c>
      <c r="I90" s="1"/>
    </row>
    <row r="91" spans="1:9">
      <c r="A91" s="17" t="s">
        <v>107</v>
      </c>
      <c r="B91" s="6" t="s">
        <v>108</v>
      </c>
      <c r="C91" s="6" t="s">
        <v>8</v>
      </c>
      <c r="D91" s="6">
        <v>196</v>
      </c>
      <c r="E91" s="7">
        <v>16</v>
      </c>
      <c r="F91" s="6">
        <v>180</v>
      </c>
      <c r="G91" s="8">
        <v>0.91836734693877553</v>
      </c>
      <c r="H91" s="9">
        <v>123.5774</v>
      </c>
      <c r="I91" s="1"/>
    </row>
    <row r="92" spans="1:9">
      <c r="A92" s="22"/>
      <c r="B92" s="6" t="s">
        <v>109</v>
      </c>
      <c r="C92" s="6" t="s">
        <v>8</v>
      </c>
      <c r="D92" s="6">
        <v>34</v>
      </c>
      <c r="E92" s="7">
        <v>0</v>
      </c>
      <c r="F92" s="6">
        <v>34</v>
      </c>
      <c r="G92" s="8">
        <v>1</v>
      </c>
      <c r="H92" s="9">
        <v>124.0536</v>
      </c>
      <c r="I92" s="1"/>
    </row>
    <row r="93" spans="1:9">
      <c r="A93" s="17" t="s">
        <v>110</v>
      </c>
      <c r="B93" s="6" t="s">
        <v>111</v>
      </c>
      <c r="C93" s="6" t="s">
        <v>8</v>
      </c>
      <c r="D93" s="6">
        <v>102</v>
      </c>
      <c r="E93" s="7">
        <v>0</v>
      </c>
      <c r="F93" s="6">
        <v>102</v>
      </c>
      <c r="G93" s="8">
        <v>1</v>
      </c>
      <c r="H93" s="9">
        <v>117.899</v>
      </c>
      <c r="I93" s="1"/>
    </row>
    <row r="94" spans="1:9">
      <c r="A94" s="22"/>
      <c r="B94" s="6" t="s">
        <v>112</v>
      </c>
      <c r="C94" s="6" t="s">
        <v>8</v>
      </c>
      <c r="D94" s="6">
        <v>3</v>
      </c>
      <c r="E94" s="7">
        <v>0</v>
      </c>
      <c r="F94" s="6">
        <v>3</v>
      </c>
      <c r="G94" s="8">
        <v>1</v>
      </c>
      <c r="H94" s="9">
        <v>122.8954</v>
      </c>
      <c r="I94" s="1"/>
    </row>
    <row r="95" spans="1:9">
      <c r="A95" s="22"/>
      <c r="B95" s="6" t="s">
        <v>113</v>
      </c>
      <c r="C95" s="6" t="s">
        <v>8</v>
      </c>
      <c r="D95" s="6">
        <v>10</v>
      </c>
      <c r="E95" s="7">
        <v>0</v>
      </c>
      <c r="F95" s="6">
        <v>10</v>
      </c>
      <c r="G95" s="8">
        <v>1</v>
      </c>
      <c r="H95" s="9">
        <v>120.0874</v>
      </c>
      <c r="I95" s="1"/>
    </row>
    <row r="96" spans="1:9">
      <c r="A96" s="45" t="s">
        <v>114</v>
      </c>
      <c r="B96" s="6" t="s">
        <v>115</v>
      </c>
      <c r="C96" s="6" t="s">
        <v>8</v>
      </c>
      <c r="D96" s="6">
        <v>74</v>
      </c>
      <c r="E96" s="7">
        <v>0</v>
      </c>
      <c r="F96" s="6">
        <v>74</v>
      </c>
      <c r="G96" s="8">
        <v>1</v>
      </c>
      <c r="H96" s="9">
        <v>110.69450000000001</v>
      </c>
      <c r="I96" s="1"/>
    </row>
    <row r="97" spans="1:9">
      <c r="A97" s="45" t="s">
        <v>116</v>
      </c>
      <c r="B97" s="6" t="s">
        <v>117</v>
      </c>
      <c r="C97" s="6" t="s">
        <v>8</v>
      </c>
      <c r="D97" s="6">
        <v>58</v>
      </c>
      <c r="E97" s="7">
        <v>0</v>
      </c>
      <c r="F97" s="6">
        <v>58</v>
      </c>
      <c r="G97" s="8">
        <v>1</v>
      </c>
      <c r="H97" s="9">
        <v>111.7244</v>
      </c>
      <c r="I97" s="1"/>
    </row>
    <row r="98" spans="1:9">
      <c r="A98" s="12"/>
      <c r="B98" s="12"/>
      <c r="C98" s="48" t="s">
        <v>126</v>
      </c>
      <c r="D98" s="28">
        <f>SUM(D45:D97)</f>
        <v>3633</v>
      </c>
      <c r="E98" s="28">
        <f>SUM(E45:E97)</f>
        <v>342</v>
      </c>
      <c r="F98" s="28">
        <f>SUM(F45:F97)</f>
        <v>3291</v>
      </c>
      <c r="G98" s="29">
        <f>F98/D98</f>
        <v>0.90586292320396367</v>
      </c>
      <c r="H98" s="1"/>
      <c r="I98" s="1"/>
    </row>
    <row r="99" spans="1:9" ht="17.25">
      <c r="A99" s="13"/>
      <c r="B99" s="13"/>
      <c r="C99" s="42" t="s">
        <v>127</v>
      </c>
      <c r="D99" s="43">
        <f>+D98+D41</f>
        <v>19298</v>
      </c>
      <c r="E99" s="43">
        <f t="shared" ref="E99:F99" si="1">+E98+E41</f>
        <v>5977</v>
      </c>
      <c r="F99" s="43">
        <f t="shared" si="1"/>
        <v>13321</v>
      </c>
      <c r="G99" s="46">
        <f>+F99/D99</f>
        <v>0.69027878536635923</v>
      </c>
      <c r="H99" s="1"/>
      <c r="I99" s="1"/>
    </row>
    <row r="100" spans="1:9">
      <c r="A100" s="1"/>
      <c r="B100" s="1"/>
      <c r="C100" s="1"/>
      <c r="D100" s="2"/>
      <c r="E100" s="2"/>
      <c r="F100" s="2"/>
      <c r="G100" s="1"/>
      <c r="H100" s="1"/>
      <c r="I100" s="1"/>
    </row>
    <row r="101" spans="1:9">
      <c r="A101" s="1"/>
      <c r="B101" s="1"/>
      <c r="C101" s="1"/>
      <c r="D101" s="2"/>
      <c r="E101" s="2"/>
      <c r="F101" s="2"/>
      <c r="G101" s="1"/>
      <c r="H101" s="1"/>
      <c r="I101" s="1"/>
    </row>
    <row r="102" spans="1:9">
      <c r="A102" s="1"/>
      <c r="B102" s="1"/>
      <c r="C102" s="1"/>
      <c r="D102" s="2"/>
      <c r="E102" s="2"/>
      <c r="F102" s="2"/>
      <c r="G102" s="1"/>
      <c r="H102" s="1"/>
      <c r="I102" s="1"/>
    </row>
    <row r="103" spans="1:9">
      <c r="A103" s="1"/>
      <c r="B103" s="1"/>
      <c r="C103" s="1"/>
      <c r="D103" s="2"/>
      <c r="E103" s="2"/>
      <c r="F103" s="2"/>
      <c r="G103" s="1"/>
      <c r="H103" s="1"/>
      <c r="I103" s="1"/>
    </row>
    <row r="104" spans="1:9">
      <c r="A104" s="1"/>
      <c r="B104" s="1"/>
      <c r="C104" s="10"/>
      <c r="D104" s="10"/>
      <c r="E104" s="2"/>
      <c r="F104" s="2"/>
      <c r="G104" s="1"/>
      <c r="H104" s="1"/>
      <c r="I104" s="1"/>
    </row>
  </sheetData>
  <mergeCells count="36">
    <mergeCell ref="A83:A85"/>
    <mergeCell ref="A86:A88"/>
    <mergeCell ref="A89:A90"/>
    <mergeCell ref="A91:A92"/>
    <mergeCell ref="A93:A95"/>
    <mergeCell ref="A3:H3"/>
    <mergeCell ref="A61:A62"/>
    <mergeCell ref="A67:A68"/>
    <mergeCell ref="A69:A72"/>
    <mergeCell ref="A73:A74"/>
    <mergeCell ref="A75:A78"/>
    <mergeCell ref="A79:A81"/>
    <mergeCell ref="A45:A47"/>
    <mergeCell ref="A49:A50"/>
    <mergeCell ref="A51:A52"/>
    <mergeCell ref="A54:A56"/>
    <mergeCell ref="A57:A59"/>
    <mergeCell ref="A34:B35"/>
    <mergeCell ref="A36:B36"/>
    <mergeCell ref="A37:B38"/>
    <mergeCell ref="A39:B39"/>
    <mergeCell ref="A24:A27"/>
    <mergeCell ref="G24:G27"/>
    <mergeCell ref="A29:C29"/>
    <mergeCell ref="A30:B31"/>
    <mergeCell ref="A32:B33"/>
    <mergeCell ref="A17:C17"/>
    <mergeCell ref="A18:A21"/>
    <mergeCell ref="G18:G21"/>
    <mergeCell ref="A23:C23"/>
    <mergeCell ref="A1:H1"/>
    <mergeCell ref="A5:A8"/>
    <mergeCell ref="G5:G8"/>
    <mergeCell ref="A10:C10"/>
    <mergeCell ref="A11:A15"/>
    <mergeCell ref="G11:G15"/>
  </mergeCells>
  <pageMargins left="0.70866141732283472" right="0.70866141732283472" top="1.5748031496062993" bottom="0.78740157480314965" header="0.51181102362204722" footer="0.51181102362204722"/>
  <pageSetup scale="75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punminSEMS2008A.php</vt:lpstr>
      <vt:lpstr>punminSEMS2008A.php!Área_de_impresión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Puntajes Mínimos Sistema de Educación Media Superior para el Calendario 2008"A"</dc:title>
  <dc:creator>Mora Giro, Marco Antonio</dc:creator>
  <cp:lastModifiedBy>9704264</cp:lastModifiedBy>
  <cp:lastPrinted>2011-06-03T17:14:23Z</cp:lastPrinted>
  <dcterms:created xsi:type="dcterms:W3CDTF">2011-06-03T17:15:47Z</dcterms:created>
  <dcterms:modified xsi:type="dcterms:W3CDTF">2011-06-03T17:31:02Z</dcterms:modified>
</cp:coreProperties>
</file>